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iem Final" sheetId="1" r:id="rId1"/>
  </sheets>
  <definedNames/>
  <calcPr fullCalcOnLoad="1"/>
</workbook>
</file>

<file path=xl/sharedStrings.xml><?xml version="1.0" encoding="utf-8"?>
<sst xmlns="http://schemas.openxmlformats.org/spreadsheetml/2006/main" count="232" uniqueCount="216">
  <si>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</si>
  <si>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</si>
  <si>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</si>
  <si>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</si>
  <si>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</si>
  <si>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</si>
  <si>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</si>
  <si>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</si>
  <si>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</si>
  <si>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</si>
  <si>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</si>
  <si>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</si>
  <si>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</si>
  <si>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</si>
  <si>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</si>
  <si>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KT 16-Kỹ thuật nghiệp vụ ngoại thương</t>
  </si>
  <si>
    <t>PHẠM LÊ HẠNH NGUYÊN</t>
  </si>
  <si>
    <t>0470161001</t>
  </si>
  <si>
    <t>Phạm Quốc</t>
  </si>
  <si>
    <t>Anh</t>
  </si>
  <si>
    <t>06/10/98</t>
  </si>
  <si>
    <t>0470161003</t>
  </si>
  <si>
    <t>Nguyễn Thanh</t>
  </si>
  <si>
    <t>Bình</t>
  </si>
  <si>
    <t>19/05/96</t>
  </si>
  <si>
    <t>0470161004</t>
  </si>
  <si>
    <t>Nguyễn Ngọc Bảo</t>
  </si>
  <si>
    <t>Châu</t>
  </si>
  <si>
    <t>14/10/98</t>
  </si>
  <si>
    <t>0470161005</t>
  </si>
  <si>
    <t>Nguyễn Thị Hồng</t>
  </si>
  <si>
    <t>29/04/97</t>
  </si>
  <si>
    <t>0470161008</t>
  </si>
  <si>
    <t>Lý Hán</t>
  </si>
  <si>
    <t>Cường</t>
  </si>
  <si>
    <t>31/03/98</t>
  </si>
  <si>
    <t>0470161009</t>
  </si>
  <si>
    <t>Nguyễn Thị Kim</t>
  </si>
  <si>
    <t>Dung</t>
  </si>
  <si>
    <t>28/10/98</t>
  </si>
  <si>
    <t>0470161010</t>
  </si>
  <si>
    <t>Huỳnh Thị Mỹ</t>
  </si>
  <si>
    <t>Duyên</t>
  </si>
  <si>
    <t>23/12/97</t>
  </si>
  <si>
    <t>0470161013</t>
  </si>
  <si>
    <t>Đặng Thị</t>
  </si>
  <si>
    <t>Đào</t>
  </si>
  <si>
    <t>16/12/95</t>
  </si>
  <si>
    <t>0470161014</t>
  </si>
  <si>
    <t>Nguyễn Hải</t>
  </si>
  <si>
    <t>Đăng</t>
  </si>
  <si>
    <t>26/10/98</t>
  </si>
  <si>
    <t>0470161015</t>
  </si>
  <si>
    <t>Lâm Thị Ngọc</t>
  </si>
  <si>
    <t>Giàu</t>
  </si>
  <si>
    <t>03/11/98</t>
  </si>
  <si>
    <t>0470161019</t>
  </si>
  <si>
    <t>Trịnh Gia</t>
  </si>
  <si>
    <t>Hân</t>
  </si>
  <si>
    <t>12/10/98</t>
  </si>
  <si>
    <t>0470161021</t>
  </si>
  <si>
    <t>Hồ Minh</t>
  </si>
  <si>
    <t>Hoàng</t>
  </si>
  <si>
    <t>11/07/95</t>
  </si>
  <si>
    <t>0470161022</t>
  </si>
  <si>
    <t>Huỳnh Tấn</t>
  </si>
  <si>
    <t>Hoài</t>
  </si>
  <si>
    <t>22/08/97</t>
  </si>
  <si>
    <t>0470161025</t>
  </si>
  <si>
    <t>Trần Thị Như</t>
  </si>
  <si>
    <t>Huỳnh</t>
  </si>
  <si>
    <t>27/07/98</t>
  </si>
  <si>
    <t>0470161027</t>
  </si>
  <si>
    <t>Quan Trung</t>
  </si>
  <si>
    <t>Hưng</t>
  </si>
  <si>
    <t>05/06/98</t>
  </si>
  <si>
    <t>0470161029</t>
  </si>
  <si>
    <t>Đoàn Ngọc Đăng</t>
  </si>
  <si>
    <t>Khoa</t>
  </si>
  <si>
    <t>28/12/98</t>
  </si>
  <si>
    <t>0470161030</t>
  </si>
  <si>
    <t>Nguyễn Anh</t>
  </si>
  <si>
    <t>26/11/98</t>
  </si>
  <si>
    <t>0470161031</t>
  </si>
  <si>
    <t>Phạm Kiều Mỹ</t>
  </si>
  <si>
    <t>Khuyên</t>
  </si>
  <si>
    <t>05/04/97</t>
  </si>
  <si>
    <t>0470161033</t>
  </si>
  <si>
    <t>Phạm Thị Tuyết</t>
  </si>
  <si>
    <t>Lê</t>
  </si>
  <si>
    <t>18/08/96</t>
  </si>
  <si>
    <t>0470161034</t>
  </si>
  <si>
    <t>Phạm Thị</t>
  </si>
  <si>
    <t>Liễu</t>
  </si>
  <si>
    <t>25/05/1998</t>
  </si>
  <si>
    <t>0470161035</t>
  </si>
  <si>
    <t>Nguyễn Thị</t>
  </si>
  <si>
    <t>Linh</t>
  </si>
  <si>
    <t>19/03/98</t>
  </si>
  <si>
    <t>0470161036</t>
  </si>
  <si>
    <t>Nguyễn Thị Bích</t>
  </si>
  <si>
    <t>Loan</t>
  </si>
  <si>
    <t>19/11/98</t>
  </si>
  <si>
    <t>0470161037</t>
  </si>
  <si>
    <t>Hà Thành</t>
  </si>
  <si>
    <t>Long</t>
  </si>
  <si>
    <t>24/06/98</t>
  </si>
  <si>
    <t>0470161038</t>
  </si>
  <si>
    <t>Trần Minh</t>
  </si>
  <si>
    <t>Lợi</t>
  </si>
  <si>
    <t>24/02/97</t>
  </si>
  <si>
    <t>0470161039</t>
  </si>
  <si>
    <t>Trần Thị Hương Bích</t>
  </si>
  <si>
    <t>Ngân</t>
  </si>
  <si>
    <t>21/06/98</t>
  </si>
  <si>
    <t>0470161040</t>
  </si>
  <si>
    <t>Hồ Thanh</t>
  </si>
  <si>
    <t>Ngọc</t>
  </si>
  <si>
    <t>25/10/98</t>
  </si>
  <si>
    <t>0470161041</t>
  </si>
  <si>
    <t>Hồ Thị</t>
  </si>
  <si>
    <t>11/03/98</t>
  </si>
  <si>
    <t>0470161043</t>
  </si>
  <si>
    <t>Phạm Thị Minh</t>
  </si>
  <si>
    <t>Nguyệt</t>
  </si>
  <si>
    <t>24/05/97</t>
  </si>
  <si>
    <t>0470161047</t>
  </si>
  <si>
    <t>Đỗ Thị Kiều</t>
  </si>
  <si>
    <t>Oanh</t>
  </si>
  <si>
    <t>18/11/98</t>
  </si>
  <si>
    <t>0470161048</t>
  </si>
  <si>
    <t>Nguyễn Văn</t>
  </si>
  <si>
    <t>Pháp</t>
  </si>
  <si>
    <t>19/06/98</t>
  </si>
  <si>
    <t>0470161050</t>
  </si>
  <si>
    <t>Đỗ Đức Hữu</t>
  </si>
  <si>
    <t>Phúc</t>
  </si>
  <si>
    <t>11/11/96</t>
  </si>
  <si>
    <t>0470161054</t>
  </si>
  <si>
    <t>Nguyễn Chí</t>
  </si>
  <si>
    <t>Tài</t>
  </si>
  <si>
    <t>02/03/98</t>
  </si>
  <si>
    <t>0470161055</t>
  </si>
  <si>
    <t>03/11/97</t>
  </si>
  <si>
    <t>0470161060</t>
  </si>
  <si>
    <t>Nguyễn Hiền</t>
  </si>
  <si>
    <t>Thảo</t>
  </si>
  <si>
    <t>17/01/98</t>
  </si>
  <si>
    <t>0470161061</t>
  </si>
  <si>
    <t>Phạm Thị Phương</t>
  </si>
  <si>
    <t>05/11/97</t>
  </si>
  <si>
    <t>0470161062</t>
  </si>
  <si>
    <t>Lê Bá</t>
  </si>
  <si>
    <t>Thái</t>
  </si>
  <si>
    <t>21/02/98</t>
  </si>
  <si>
    <t>0470161065</t>
  </si>
  <si>
    <t>Đồng Lê Kiều</t>
  </si>
  <si>
    <t>Thắm</t>
  </si>
  <si>
    <t>0470161070</t>
  </si>
  <si>
    <t>Trần Thị Thu</t>
  </si>
  <si>
    <t>Thủy</t>
  </si>
  <si>
    <t>09/12/97</t>
  </si>
  <si>
    <t>0470161071</t>
  </si>
  <si>
    <t>Bạch Thị Anh</t>
  </si>
  <si>
    <t>Thư</t>
  </si>
  <si>
    <t>28/02/98</t>
  </si>
  <si>
    <t>0470161072</t>
  </si>
  <si>
    <t>Bùi Thị Anh</t>
  </si>
  <si>
    <t>10/07/98</t>
  </si>
  <si>
    <t>0470161074</t>
  </si>
  <si>
    <t>Nguyễn Khải</t>
  </si>
  <si>
    <t>Trân</t>
  </si>
  <si>
    <t>18/02/96</t>
  </si>
  <si>
    <t>0470161075</t>
  </si>
  <si>
    <t>Huỳnh Thị Thanh</t>
  </si>
  <si>
    <t>Trúc</t>
  </si>
  <si>
    <t>19/12/98</t>
  </si>
  <si>
    <t>0470161077</t>
  </si>
  <si>
    <t>Tuyến</t>
  </si>
  <si>
    <t>26/11/97</t>
  </si>
  <si>
    <t>0470161079</t>
  </si>
  <si>
    <t>Nguyễn Thị Cẩm</t>
  </si>
  <si>
    <t>Tú</t>
  </si>
  <si>
    <t>19/09/98</t>
  </si>
  <si>
    <t>0470161080</t>
  </si>
  <si>
    <t>Dương Đỗ Kim</t>
  </si>
  <si>
    <t>Uyên</t>
  </si>
  <si>
    <t>29/12/98</t>
  </si>
  <si>
    <t>0470161081</t>
  </si>
  <si>
    <t>Nguyễn Thu</t>
  </si>
  <si>
    <t>24/01/95</t>
  </si>
  <si>
    <t>0470161082</t>
  </si>
  <si>
    <t>Lê Thị Hồng</t>
  </si>
  <si>
    <t>Vân</t>
  </si>
  <si>
    <t>16/01/98</t>
  </si>
  <si>
    <t>0470161083</t>
  </si>
  <si>
    <t>Lương Vũ Thùy</t>
  </si>
  <si>
    <t>18/06/97</t>
  </si>
  <si>
    <t>0470161084</t>
  </si>
  <si>
    <t>Nguyễn Thị Thanh</t>
  </si>
  <si>
    <t>Vi</t>
  </si>
  <si>
    <t>17/11/98</t>
  </si>
  <si>
    <t>0470161085</t>
  </si>
  <si>
    <t>Nguyễn Quang</t>
  </si>
  <si>
    <t>Vinh</t>
  </si>
  <si>
    <t>0470161086</t>
  </si>
  <si>
    <t>Phan Trần Quang</t>
  </si>
  <si>
    <t>09/05/97</t>
  </si>
  <si>
    <t>0470161087</t>
  </si>
  <si>
    <t>Nguyễn Phạm Phúc</t>
  </si>
  <si>
    <t>Vũ</t>
  </si>
  <si>
    <t>05/06/97</t>
  </si>
  <si>
    <t>0470161088</t>
  </si>
  <si>
    <t>Xuân</t>
  </si>
  <si>
    <t>02/01/98</t>
  </si>
  <si>
    <t>LƯU Ý: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</si>
</sst>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 locked="0"/>
    </xf>
    <xf numFmtId="164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/>
      <protection locked="0"/>
    </xf>
    <xf numFmtId="164" fontId="41" fillId="0" borderId="0" xfId="0" applyNumberFormat="1" applyFont="1" applyBorder="1" applyAlignment="1" applyProtection="1">
      <alignment horizontal="center"/>
      <protection/>
    </xf>
    <xf numFmtId="164" fontId="41" fillId="34" borderId="0" xfId="0" applyNumberFormat="1" applyFont="1" applyFill="1" applyBorder="1" applyAlignment="1" applyProtection="1">
      <alignment horizont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0" fillId="0" borderId="14" xfId="0" applyFont="1" applyFill="1" applyBorder="1" applyAlignment="1" applyProtection="1">
      <alignment/>
      <protection/>
    </xf>
    <xf numFmtId="0" fontId="40" fillId="0" borderId="14" xfId="0" applyFont="1" applyFill="1" applyBorder="1" applyAlignment="1" applyProtection="1" quotePrefix="1">
      <alignment/>
      <protection/>
    </xf>
    <xf numFmtId="0" fontId="40" fillId="0" borderId="14" xfId="0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 locked="0"/>
    </xf>
    <xf numFmtId="164" fontId="41" fillId="0" borderId="14" xfId="0" applyNumberFormat="1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R22" sqref="R22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6.5" customHeight="1">
      <c r="A5" s="3"/>
      <c r="B5" s="3"/>
      <c r="C5" s="23" t="s">
        <v>215</v>
      </c>
      <c r="D5" s="24"/>
      <c r="E5" s="24"/>
      <c r="F5" s="24"/>
      <c r="G5" s="3"/>
      <c r="H5" s="3"/>
      <c r="I5" s="3"/>
      <c r="J5" s="3"/>
      <c r="K5" s="3"/>
      <c r="L5" s="3"/>
      <c r="M5" s="3"/>
      <c r="N5" s="3"/>
    </row>
    <row r="6" spans="1:14" ht="16.5" customHeight="1">
      <c r="A6" s="3"/>
      <c r="B6" s="3"/>
      <c r="C6" s="24" t="str">
        <f>"- Điểm công bố dưới đây là điểm tổng kết lần 1. Các cột Chuyên cần &amp; TB Kiểm tra đã chốt trực tiếp với lớp"</f>
        <v>- Điểm công bố dưới đây là điểm tổng kết lần 1. Các cột Chuyên cần &amp; TB Kiểm tra đã chốt trực tiếp với lớp</v>
      </c>
      <c r="D6" s="24"/>
      <c r="E6" s="24"/>
      <c r="F6" s="24"/>
      <c r="G6" s="3"/>
      <c r="H6" s="3"/>
      <c r="I6" s="3"/>
      <c r="J6" s="3"/>
      <c r="K6" s="3"/>
      <c r="L6" s="3"/>
      <c r="M6" s="3"/>
      <c r="N6" s="3"/>
    </row>
    <row r="7" spans="1:14" ht="16.5" customHeight="1">
      <c r="A7" s="3"/>
      <c r="B7" s="3"/>
      <c r="C7" s="24" t="str">
        <f>"- GV không giải quyết các vấn đề phát sinh cho các cột điểm bên dưới"</f>
        <v>- GV không giải quyết các vấn đề phát sinh cho các cột điểm bên dưới</v>
      </c>
      <c r="D7" s="24"/>
      <c r="E7" s="24"/>
      <c r="F7" s="24"/>
      <c r="G7" s="3"/>
      <c r="H7" s="3"/>
      <c r="I7" s="3"/>
      <c r="J7" s="3"/>
      <c r="K7" s="3"/>
      <c r="L7" s="3"/>
      <c r="M7" s="3"/>
      <c r="N7" s="3"/>
    </row>
    <row r="8" spans="1:14" ht="16.5" customHeight="1">
      <c r="A8" s="3"/>
      <c r="B8" s="3"/>
      <c r="C8" s="24" t="str">
        <f>"- SV chủ động theo nộp lệ phí &amp; theo dõi lịch thi lần 2"</f>
        <v>- SV chủ động theo nộp lệ phí &amp; theo dõi lịch thi lần 2</v>
      </c>
      <c r="D8" s="24"/>
      <c r="E8" s="24"/>
      <c r="F8" s="24"/>
      <c r="G8" s="3"/>
      <c r="H8" s="3"/>
      <c r="I8" s="3"/>
      <c r="J8" s="3"/>
      <c r="K8" s="3"/>
      <c r="L8" s="3"/>
      <c r="M8" s="3"/>
      <c r="N8" s="3"/>
    </row>
    <row r="9" spans="1:14" ht="16.5" customHeight="1">
      <c r="A9" s="3"/>
      <c r="B9" s="3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75" customHeight="1">
      <c r="A11" s="5" t="s">
        <v>0</v>
      </c>
      <c r="B11" s="5" t="s">
        <v>6</v>
      </c>
      <c r="C11" s="5" t="s">
        <v>7</v>
      </c>
      <c r="D11" s="5" t="s">
        <v>8</v>
      </c>
      <c r="E11" s="6" t="s">
        <v>9</v>
      </c>
      <c r="F11" s="5" t="s">
        <v>10</v>
      </c>
      <c r="G11" s="8" t="s">
        <v>4</v>
      </c>
      <c r="H11" s="8" t="s">
        <v>4</v>
      </c>
      <c r="I11" s="8" t="s">
        <v>5</v>
      </c>
      <c r="J11" s="8" t="s">
        <v>5</v>
      </c>
      <c r="K11" s="5" t="s">
        <v>11</v>
      </c>
      <c r="L11" s="5" t="s">
        <v>12</v>
      </c>
      <c r="M11" s="15" t="s">
        <v>13</v>
      </c>
      <c r="N11" s="7" t="s">
        <v>14</v>
      </c>
    </row>
    <row r="12" spans="1:14" ht="13.5" customHeight="1">
      <c r="A12" s="16">
        <v>1</v>
      </c>
      <c r="B12" s="17" t="s">
        <v>17</v>
      </c>
      <c r="C12" s="16" t="s">
        <v>18</v>
      </c>
      <c r="D12" s="16" t="s">
        <v>19</v>
      </c>
      <c r="E12" s="17" t="s">
        <v>20</v>
      </c>
      <c r="F12" s="18">
        <v>7</v>
      </c>
      <c r="G12" s="18"/>
      <c r="H12" s="18"/>
      <c r="I12" s="18"/>
      <c r="J12" s="18"/>
      <c r="K12" s="19">
        <v>5.4</v>
      </c>
      <c r="L12" s="18">
        <v>6</v>
      </c>
      <c r="M12" s="20">
        <f>IF(OR(F12&lt;&gt;"",K12&lt;&gt;""),ROUND(F12*0.1+K12*0.4+L12*0.5,1),"")</f>
        <v>5.9</v>
      </c>
      <c r="N12" s="21"/>
    </row>
    <row r="13" spans="1:14" ht="13.5" customHeight="1">
      <c r="A13" s="16">
        <v>2</v>
      </c>
      <c r="B13" s="17" t="s">
        <v>21</v>
      </c>
      <c r="C13" s="16" t="s">
        <v>22</v>
      </c>
      <c r="D13" s="16" t="s">
        <v>23</v>
      </c>
      <c r="E13" s="17" t="s">
        <v>24</v>
      </c>
      <c r="F13" s="18">
        <v>9</v>
      </c>
      <c r="G13" s="18"/>
      <c r="H13" s="18"/>
      <c r="I13" s="18"/>
      <c r="J13" s="18"/>
      <c r="K13" s="19">
        <v>6.6</v>
      </c>
      <c r="L13" s="18">
        <v>7</v>
      </c>
      <c r="M13" s="20">
        <f aca="true" t="shared" si="0" ref="M13:M76">IF(OR(F13&lt;&gt;"",K13&lt;&gt;""),ROUND(F13*0.1+K13*0.4+L13*0.5,1),"")</f>
        <v>7</v>
      </c>
      <c r="N13" s="21"/>
    </row>
    <row r="14" spans="1:14" ht="13.5" customHeight="1">
      <c r="A14" s="16">
        <v>3</v>
      </c>
      <c r="B14" s="17" t="s">
        <v>25</v>
      </c>
      <c r="C14" s="16" t="s">
        <v>26</v>
      </c>
      <c r="D14" s="16" t="s">
        <v>27</v>
      </c>
      <c r="E14" s="17" t="s">
        <v>28</v>
      </c>
      <c r="F14" s="18">
        <v>10</v>
      </c>
      <c r="G14" s="18"/>
      <c r="H14" s="18"/>
      <c r="I14" s="18"/>
      <c r="J14" s="18"/>
      <c r="K14" s="19">
        <v>6.3</v>
      </c>
      <c r="L14" s="18">
        <v>7</v>
      </c>
      <c r="M14" s="20">
        <f t="shared" si="0"/>
        <v>7</v>
      </c>
      <c r="N14" s="21"/>
    </row>
    <row r="15" spans="1:14" ht="13.5" customHeight="1">
      <c r="A15" s="16">
        <v>4</v>
      </c>
      <c r="B15" s="17" t="s">
        <v>29</v>
      </c>
      <c r="C15" s="16" t="s">
        <v>30</v>
      </c>
      <c r="D15" s="16" t="s">
        <v>27</v>
      </c>
      <c r="E15" s="17" t="s">
        <v>31</v>
      </c>
      <c r="F15" s="18">
        <v>9</v>
      </c>
      <c r="G15" s="18"/>
      <c r="H15" s="18"/>
      <c r="I15" s="18"/>
      <c r="J15" s="18"/>
      <c r="K15" s="19">
        <v>7.1</v>
      </c>
      <c r="L15" s="18">
        <v>5</v>
      </c>
      <c r="M15" s="20">
        <f t="shared" si="0"/>
        <v>6.2</v>
      </c>
      <c r="N15" s="21"/>
    </row>
    <row r="16" spans="1:14" ht="13.5" customHeight="1">
      <c r="A16" s="16">
        <v>5</v>
      </c>
      <c r="B16" s="17" t="s">
        <v>32</v>
      </c>
      <c r="C16" s="16" t="s">
        <v>33</v>
      </c>
      <c r="D16" s="16" t="s">
        <v>34</v>
      </c>
      <c r="E16" s="17" t="s">
        <v>35</v>
      </c>
      <c r="F16" s="18">
        <v>10</v>
      </c>
      <c r="G16" s="18"/>
      <c r="H16" s="18"/>
      <c r="I16" s="18"/>
      <c r="J16" s="18"/>
      <c r="K16" s="19">
        <v>4.9</v>
      </c>
      <c r="L16" s="18">
        <v>5</v>
      </c>
      <c r="M16" s="20">
        <f t="shared" si="0"/>
        <v>5.5</v>
      </c>
      <c r="N16" s="21"/>
    </row>
    <row r="17" spans="1:14" ht="13.5" customHeight="1">
      <c r="A17" s="16">
        <v>6</v>
      </c>
      <c r="B17" s="17" t="s">
        <v>36</v>
      </c>
      <c r="C17" s="16" t="s">
        <v>37</v>
      </c>
      <c r="D17" s="16" t="s">
        <v>38</v>
      </c>
      <c r="E17" s="17" t="s">
        <v>39</v>
      </c>
      <c r="F17" s="18">
        <v>9</v>
      </c>
      <c r="G17" s="18"/>
      <c r="H17" s="18"/>
      <c r="I17" s="18"/>
      <c r="J17" s="18"/>
      <c r="K17" s="19">
        <v>4.9</v>
      </c>
      <c r="L17" s="18">
        <v>4</v>
      </c>
      <c r="M17" s="20">
        <f t="shared" si="0"/>
        <v>4.9</v>
      </c>
      <c r="N17" s="21"/>
    </row>
    <row r="18" spans="1:14" ht="13.5" customHeight="1">
      <c r="A18" s="16">
        <v>7</v>
      </c>
      <c r="B18" s="17" t="s">
        <v>40</v>
      </c>
      <c r="C18" s="16" t="s">
        <v>41</v>
      </c>
      <c r="D18" s="16" t="s">
        <v>42</v>
      </c>
      <c r="E18" s="17" t="s">
        <v>43</v>
      </c>
      <c r="F18" s="18">
        <v>9</v>
      </c>
      <c r="G18" s="18"/>
      <c r="H18" s="18"/>
      <c r="I18" s="18"/>
      <c r="J18" s="18"/>
      <c r="K18" s="19">
        <v>5.3</v>
      </c>
      <c r="L18" s="18">
        <v>4</v>
      </c>
      <c r="M18" s="20">
        <f t="shared" si="0"/>
        <v>5</v>
      </c>
      <c r="N18" s="21"/>
    </row>
    <row r="19" spans="1:14" ht="13.5" customHeight="1">
      <c r="A19" s="16">
        <v>8</v>
      </c>
      <c r="B19" s="17" t="s">
        <v>44</v>
      </c>
      <c r="C19" s="16" t="s">
        <v>45</v>
      </c>
      <c r="D19" s="16" t="s">
        <v>46</v>
      </c>
      <c r="E19" s="17" t="s">
        <v>47</v>
      </c>
      <c r="F19" s="18">
        <v>10</v>
      </c>
      <c r="G19" s="18"/>
      <c r="H19" s="18"/>
      <c r="I19" s="18"/>
      <c r="J19" s="18"/>
      <c r="K19" s="19">
        <v>6.3</v>
      </c>
      <c r="L19" s="18">
        <v>5</v>
      </c>
      <c r="M19" s="20">
        <f t="shared" si="0"/>
        <v>6</v>
      </c>
      <c r="N19" s="21"/>
    </row>
    <row r="20" spans="1:14" ht="13.5" customHeight="1">
      <c r="A20" s="16">
        <v>9</v>
      </c>
      <c r="B20" s="17" t="s">
        <v>48</v>
      </c>
      <c r="C20" s="16" t="s">
        <v>49</v>
      </c>
      <c r="D20" s="16" t="s">
        <v>50</v>
      </c>
      <c r="E20" s="17" t="s">
        <v>51</v>
      </c>
      <c r="F20" s="18">
        <v>4</v>
      </c>
      <c r="G20" s="18"/>
      <c r="H20" s="18"/>
      <c r="I20" s="18"/>
      <c r="J20" s="18"/>
      <c r="K20" s="19">
        <v>5.3</v>
      </c>
      <c r="L20" s="18">
        <v>5</v>
      </c>
      <c r="M20" s="20">
        <f t="shared" si="0"/>
        <v>5</v>
      </c>
      <c r="N20" s="21"/>
    </row>
    <row r="21" spans="1:14" ht="13.5" customHeight="1">
      <c r="A21" s="16">
        <v>10</v>
      </c>
      <c r="B21" s="17" t="s">
        <v>52</v>
      </c>
      <c r="C21" s="16" t="s">
        <v>53</v>
      </c>
      <c r="D21" s="16" t="s">
        <v>54</v>
      </c>
      <c r="E21" s="17" t="s">
        <v>55</v>
      </c>
      <c r="F21" s="18">
        <v>10</v>
      </c>
      <c r="G21" s="18"/>
      <c r="H21" s="18"/>
      <c r="I21" s="18"/>
      <c r="J21" s="18"/>
      <c r="K21" s="19">
        <v>5.7</v>
      </c>
      <c r="L21" s="18">
        <v>4</v>
      </c>
      <c r="M21" s="20">
        <f t="shared" si="0"/>
        <v>5.3</v>
      </c>
      <c r="N21" s="21"/>
    </row>
    <row r="22" spans="1:14" ht="13.5" customHeight="1">
      <c r="A22" s="16">
        <v>11</v>
      </c>
      <c r="B22" s="17" t="s">
        <v>56</v>
      </c>
      <c r="C22" s="16" t="s">
        <v>57</v>
      </c>
      <c r="D22" s="16" t="s">
        <v>58</v>
      </c>
      <c r="E22" s="17" t="s">
        <v>59</v>
      </c>
      <c r="F22" s="18">
        <v>9</v>
      </c>
      <c r="G22" s="18"/>
      <c r="H22" s="18"/>
      <c r="I22" s="18"/>
      <c r="J22" s="18"/>
      <c r="K22" s="19">
        <v>5.3</v>
      </c>
      <c r="L22" s="18">
        <v>5</v>
      </c>
      <c r="M22" s="20">
        <f t="shared" si="0"/>
        <v>5.5</v>
      </c>
      <c r="N22" s="21"/>
    </row>
    <row r="23" spans="1:14" ht="13.5" customHeight="1">
      <c r="A23" s="16">
        <v>12</v>
      </c>
      <c r="B23" s="17" t="s">
        <v>60</v>
      </c>
      <c r="C23" s="16" t="s">
        <v>61</v>
      </c>
      <c r="D23" s="16" t="s">
        <v>62</v>
      </c>
      <c r="E23" s="17" t="s">
        <v>63</v>
      </c>
      <c r="F23" s="18">
        <v>9</v>
      </c>
      <c r="G23" s="18"/>
      <c r="H23" s="18"/>
      <c r="I23" s="18"/>
      <c r="J23" s="18"/>
      <c r="K23" s="19">
        <v>6.5</v>
      </c>
      <c r="L23" s="18">
        <v>7</v>
      </c>
      <c r="M23" s="20">
        <f t="shared" si="0"/>
        <v>7</v>
      </c>
      <c r="N23" s="21"/>
    </row>
    <row r="24" spans="1:14" ht="13.5" customHeight="1">
      <c r="A24" s="16">
        <v>13</v>
      </c>
      <c r="B24" s="17" t="s">
        <v>64</v>
      </c>
      <c r="C24" s="16" t="s">
        <v>65</v>
      </c>
      <c r="D24" s="16" t="s">
        <v>66</v>
      </c>
      <c r="E24" s="17" t="s">
        <v>67</v>
      </c>
      <c r="F24" s="18">
        <v>9</v>
      </c>
      <c r="G24" s="18"/>
      <c r="H24" s="18"/>
      <c r="I24" s="18"/>
      <c r="J24" s="18"/>
      <c r="K24" s="19">
        <v>6.2</v>
      </c>
      <c r="L24" s="18">
        <v>4</v>
      </c>
      <c r="M24" s="20">
        <f t="shared" si="0"/>
        <v>5.4</v>
      </c>
      <c r="N24" s="21"/>
    </row>
    <row r="25" spans="1:14" ht="13.5" customHeight="1">
      <c r="A25" s="16">
        <v>14</v>
      </c>
      <c r="B25" s="17" t="s">
        <v>68</v>
      </c>
      <c r="C25" s="16" t="s">
        <v>69</v>
      </c>
      <c r="D25" s="16" t="s">
        <v>70</v>
      </c>
      <c r="E25" s="17" t="s">
        <v>71</v>
      </c>
      <c r="F25" s="18">
        <v>10</v>
      </c>
      <c r="G25" s="18"/>
      <c r="H25" s="18"/>
      <c r="I25" s="18"/>
      <c r="J25" s="18"/>
      <c r="K25" s="19">
        <v>5.3</v>
      </c>
      <c r="L25" s="18">
        <v>3</v>
      </c>
      <c r="M25" s="20">
        <f t="shared" si="0"/>
        <v>4.6</v>
      </c>
      <c r="N25" s="21"/>
    </row>
    <row r="26" spans="1:14" ht="13.5" customHeight="1">
      <c r="A26" s="16">
        <v>15</v>
      </c>
      <c r="B26" s="17" t="s">
        <v>72</v>
      </c>
      <c r="C26" s="16" t="s">
        <v>73</v>
      </c>
      <c r="D26" s="16" t="s">
        <v>74</v>
      </c>
      <c r="E26" s="17" t="s">
        <v>75</v>
      </c>
      <c r="F26" s="18">
        <v>0</v>
      </c>
      <c r="G26" s="18"/>
      <c r="H26" s="18"/>
      <c r="I26" s="18"/>
      <c r="J26" s="18"/>
      <c r="K26" s="19">
        <v>0</v>
      </c>
      <c r="L26" s="18">
        <v>0</v>
      </c>
      <c r="M26" s="20">
        <f t="shared" si="0"/>
        <v>0</v>
      </c>
      <c r="N26" s="21"/>
    </row>
    <row r="27" spans="1:14" ht="13.5" customHeight="1">
      <c r="A27" s="16">
        <v>16</v>
      </c>
      <c r="B27" s="17" t="s">
        <v>76</v>
      </c>
      <c r="C27" s="16" t="s">
        <v>77</v>
      </c>
      <c r="D27" s="16" t="s">
        <v>78</v>
      </c>
      <c r="E27" s="17" t="s">
        <v>79</v>
      </c>
      <c r="F27" s="18">
        <v>2</v>
      </c>
      <c r="G27" s="18"/>
      <c r="H27" s="18"/>
      <c r="I27" s="18"/>
      <c r="J27" s="18"/>
      <c r="K27" s="19">
        <v>5.2</v>
      </c>
      <c r="L27" s="18">
        <v>5</v>
      </c>
      <c r="M27" s="20">
        <f t="shared" si="0"/>
        <v>4.8</v>
      </c>
      <c r="N27" s="21"/>
    </row>
    <row r="28" spans="1:14" ht="13.5" customHeight="1">
      <c r="A28" s="16">
        <v>17</v>
      </c>
      <c r="B28" s="17" t="s">
        <v>80</v>
      </c>
      <c r="C28" s="16" t="s">
        <v>81</v>
      </c>
      <c r="D28" s="16" t="s">
        <v>78</v>
      </c>
      <c r="E28" s="17" t="s">
        <v>82</v>
      </c>
      <c r="F28" s="18">
        <v>0</v>
      </c>
      <c r="G28" s="18"/>
      <c r="H28" s="18"/>
      <c r="I28" s="18"/>
      <c r="J28" s="18"/>
      <c r="K28" s="19">
        <v>2.8</v>
      </c>
      <c r="L28" s="18">
        <v>5</v>
      </c>
      <c r="M28" s="20">
        <f t="shared" si="0"/>
        <v>3.6</v>
      </c>
      <c r="N28" s="21"/>
    </row>
    <row r="29" spans="1:14" ht="13.5" customHeight="1">
      <c r="A29" s="16">
        <v>18</v>
      </c>
      <c r="B29" s="17" t="s">
        <v>83</v>
      </c>
      <c r="C29" s="16" t="s">
        <v>84</v>
      </c>
      <c r="D29" s="16" t="s">
        <v>85</v>
      </c>
      <c r="E29" s="17" t="s">
        <v>86</v>
      </c>
      <c r="F29" s="18">
        <v>0</v>
      </c>
      <c r="G29" s="18"/>
      <c r="H29" s="18"/>
      <c r="I29" s="18"/>
      <c r="J29" s="18"/>
      <c r="K29" s="19">
        <v>0</v>
      </c>
      <c r="L29" s="18">
        <v>4</v>
      </c>
      <c r="M29" s="20">
        <f t="shared" si="0"/>
        <v>2</v>
      </c>
      <c r="N29" s="21"/>
    </row>
    <row r="30" spans="1:14" ht="13.5" customHeight="1">
      <c r="A30" s="16">
        <v>19</v>
      </c>
      <c r="B30" s="17" t="s">
        <v>87</v>
      </c>
      <c r="C30" s="16" t="s">
        <v>88</v>
      </c>
      <c r="D30" s="16" t="s">
        <v>89</v>
      </c>
      <c r="E30" s="17" t="s">
        <v>90</v>
      </c>
      <c r="F30" s="18">
        <v>10</v>
      </c>
      <c r="G30" s="18"/>
      <c r="H30" s="18"/>
      <c r="I30" s="18"/>
      <c r="J30" s="18"/>
      <c r="K30" s="19">
        <v>9.4</v>
      </c>
      <c r="L30" s="18">
        <v>9</v>
      </c>
      <c r="M30" s="20">
        <f t="shared" si="0"/>
        <v>9.3</v>
      </c>
      <c r="N30" s="21"/>
    </row>
    <row r="31" spans="1:14" ht="13.5" customHeight="1">
      <c r="A31" s="16">
        <v>20</v>
      </c>
      <c r="B31" s="17" t="s">
        <v>91</v>
      </c>
      <c r="C31" s="16" t="s">
        <v>92</v>
      </c>
      <c r="D31" s="16" t="s">
        <v>93</v>
      </c>
      <c r="E31" s="17" t="s">
        <v>94</v>
      </c>
      <c r="F31" s="18">
        <v>9</v>
      </c>
      <c r="G31" s="18"/>
      <c r="H31" s="18"/>
      <c r="I31" s="18"/>
      <c r="J31" s="18"/>
      <c r="K31" s="19">
        <v>6.3</v>
      </c>
      <c r="L31" s="18">
        <v>5</v>
      </c>
      <c r="M31" s="20">
        <f t="shared" si="0"/>
        <v>5.9</v>
      </c>
      <c r="N31" s="21"/>
    </row>
    <row r="32" spans="1:14" ht="13.5" customHeight="1">
      <c r="A32" s="16">
        <v>21</v>
      </c>
      <c r="B32" s="17" t="s">
        <v>95</v>
      </c>
      <c r="C32" s="16" t="s">
        <v>96</v>
      </c>
      <c r="D32" s="16" t="s">
        <v>97</v>
      </c>
      <c r="E32" s="17" t="s">
        <v>98</v>
      </c>
      <c r="F32" s="18">
        <v>9</v>
      </c>
      <c r="G32" s="18"/>
      <c r="H32" s="18"/>
      <c r="I32" s="18"/>
      <c r="J32" s="18"/>
      <c r="K32" s="19">
        <v>5.8</v>
      </c>
      <c r="L32" s="18">
        <v>5</v>
      </c>
      <c r="M32" s="20">
        <f t="shared" si="0"/>
        <v>5.7</v>
      </c>
      <c r="N32" s="21"/>
    </row>
    <row r="33" spans="1:14" ht="13.5" customHeight="1">
      <c r="A33" s="16">
        <v>22</v>
      </c>
      <c r="B33" s="17" t="s">
        <v>99</v>
      </c>
      <c r="C33" s="16" t="s">
        <v>100</v>
      </c>
      <c r="D33" s="16" t="s">
        <v>101</v>
      </c>
      <c r="E33" s="17" t="s">
        <v>102</v>
      </c>
      <c r="F33" s="18">
        <v>10</v>
      </c>
      <c r="G33" s="18"/>
      <c r="H33" s="18"/>
      <c r="I33" s="18"/>
      <c r="J33" s="18"/>
      <c r="K33" s="19">
        <v>6.1</v>
      </c>
      <c r="L33" s="18">
        <v>4</v>
      </c>
      <c r="M33" s="20">
        <f t="shared" si="0"/>
        <v>5.4</v>
      </c>
      <c r="N33" s="21"/>
    </row>
    <row r="34" spans="1:14" ht="13.5" customHeight="1">
      <c r="A34" s="16">
        <v>23</v>
      </c>
      <c r="B34" s="17" t="s">
        <v>103</v>
      </c>
      <c r="C34" s="16" t="s">
        <v>104</v>
      </c>
      <c r="D34" s="16" t="s">
        <v>105</v>
      </c>
      <c r="E34" s="17" t="s">
        <v>106</v>
      </c>
      <c r="F34" s="18">
        <v>10</v>
      </c>
      <c r="G34" s="18"/>
      <c r="H34" s="18"/>
      <c r="I34" s="18"/>
      <c r="J34" s="18"/>
      <c r="K34" s="19">
        <v>7</v>
      </c>
      <c r="L34" s="18">
        <v>5</v>
      </c>
      <c r="M34" s="20">
        <f t="shared" si="0"/>
        <v>6.3</v>
      </c>
      <c r="N34" s="21"/>
    </row>
    <row r="35" spans="1:14" ht="13.5" customHeight="1">
      <c r="A35" s="16">
        <v>24</v>
      </c>
      <c r="B35" s="17" t="s">
        <v>107</v>
      </c>
      <c r="C35" s="16" t="s">
        <v>108</v>
      </c>
      <c r="D35" s="16" t="s">
        <v>109</v>
      </c>
      <c r="E35" s="17" t="s">
        <v>110</v>
      </c>
      <c r="F35" s="18">
        <v>9</v>
      </c>
      <c r="G35" s="18"/>
      <c r="H35" s="18"/>
      <c r="I35" s="18"/>
      <c r="J35" s="18"/>
      <c r="K35" s="19">
        <v>6.4</v>
      </c>
      <c r="L35" s="18">
        <v>4</v>
      </c>
      <c r="M35" s="20">
        <f t="shared" si="0"/>
        <v>5.5</v>
      </c>
      <c r="N35" s="21"/>
    </row>
    <row r="36" spans="1:14" ht="13.5" customHeight="1">
      <c r="A36" s="16">
        <v>25</v>
      </c>
      <c r="B36" s="17" t="s">
        <v>111</v>
      </c>
      <c r="C36" s="16" t="s">
        <v>112</v>
      </c>
      <c r="D36" s="16" t="s">
        <v>113</v>
      </c>
      <c r="E36" s="17" t="s">
        <v>114</v>
      </c>
      <c r="F36" s="18">
        <v>7</v>
      </c>
      <c r="G36" s="18"/>
      <c r="H36" s="18"/>
      <c r="I36" s="18"/>
      <c r="J36" s="18"/>
      <c r="K36" s="19">
        <v>6</v>
      </c>
      <c r="L36" s="18">
        <v>4</v>
      </c>
      <c r="M36" s="20">
        <f t="shared" si="0"/>
        <v>5.1</v>
      </c>
      <c r="N36" s="21"/>
    </row>
    <row r="37" spans="1:14" ht="13.5" customHeight="1">
      <c r="A37" s="16">
        <v>26</v>
      </c>
      <c r="B37" s="17" t="s">
        <v>115</v>
      </c>
      <c r="C37" s="16" t="s">
        <v>116</v>
      </c>
      <c r="D37" s="16" t="s">
        <v>117</v>
      </c>
      <c r="E37" s="17" t="s">
        <v>118</v>
      </c>
      <c r="F37" s="18">
        <v>10</v>
      </c>
      <c r="G37" s="18"/>
      <c r="H37" s="18"/>
      <c r="I37" s="18"/>
      <c r="J37" s="18"/>
      <c r="K37" s="19">
        <v>6.4</v>
      </c>
      <c r="L37" s="18">
        <v>6</v>
      </c>
      <c r="M37" s="20">
        <f t="shared" si="0"/>
        <v>6.6</v>
      </c>
      <c r="N37" s="21"/>
    </row>
    <row r="38" spans="1:14" ht="13.5" customHeight="1">
      <c r="A38" s="16">
        <v>27</v>
      </c>
      <c r="B38" s="17" t="s">
        <v>119</v>
      </c>
      <c r="C38" s="16" t="s">
        <v>120</v>
      </c>
      <c r="D38" s="16" t="s">
        <v>117</v>
      </c>
      <c r="E38" s="17" t="s">
        <v>121</v>
      </c>
      <c r="F38" s="18">
        <v>9</v>
      </c>
      <c r="G38" s="18"/>
      <c r="H38" s="18"/>
      <c r="I38" s="18"/>
      <c r="J38" s="18"/>
      <c r="K38" s="19">
        <v>5.8</v>
      </c>
      <c r="L38" s="18">
        <v>3</v>
      </c>
      <c r="M38" s="20">
        <f t="shared" si="0"/>
        <v>4.7</v>
      </c>
      <c r="N38" s="21"/>
    </row>
    <row r="39" spans="1:14" ht="13.5" customHeight="1">
      <c r="A39" s="16">
        <v>28</v>
      </c>
      <c r="B39" s="17" t="s">
        <v>122</v>
      </c>
      <c r="C39" s="16" t="s">
        <v>123</v>
      </c>
      <c r="D39" s="16" t="s">
        <v>124</v>
      </c>
      <c r="E39" s="17" t="s">
        <v>125</v>
      </c>
      <c r="F39" s="18">
        <v>9</v>
      </c>
      <c r="G39" s="18"/>
      <c r="H39" s="18"/>
      <c r="I39" s="18"/>
      <c r="J39" s="18"/>
      <c r="K39" s="19">
        <v>6.3</v>
      </c>
      <c r="L39" s="18">
        <v>8</v>
      </c>
      <c r="M39" s="20">
        <f t="shared" si="0"/>
        <v>7.4</v>
      </c>
      <c r="N39" s="21"/>
    </row>
    <row r="40" spans="1:14" ht="13.5" customHeight="1">
      <c r="A40" s="16">
        <v>29</v>
      </c>
      <c r="B40" s="17" t="s">
        <v>126</v>
      </c>
      <c r="C40" s="16" t="s">
        <v>127</v>
      </c>
      <c r="D40" s="16" t="s">
        <v>128</v>
      </c>
      <c r="E40" s="17" t="s">
        <v>129</v>
      </c>
      <c r="F40" s="18">
        <v>10</v>
      </c>
      <c r="G40" s="18"/>
      <c r="H40" s="18"/>
      <c r="I40" s="18"/>
      <c r="J40" s="18"/>
      <c r="K40" s="19">
        <v>6.8</v>
      </c>
      <c r="L40" s="18">
        <v>6</v>
      </c>
      <c r="M40" s="20">
        <f t="shared" si="0"/>
        <v>6.7</v>
      </c>
      <c r="N40" s="21"/>
    </row>
    <row r="41" spans="1:14" ht="13.5" customHeight="1">
      <c r="A41" s="16">
        <v>30</v>
      </c>
      <c r="B41" s="17" t="s">
        <v>130</v>
      </c>
      <c r="C41" s="16" t="s">
        <v>131</v>
      </c>
      <c r="D41" s="16" t="s">
        <v>132</v>
      </c>
      <c r="E41" s="17" t="s">
        <v>133</v>
      </c>
      <c r="F41" s="18">
        <v>4</v>
      </c>
      <c r="G41" s="18"/>
      <c r="H41" s="18"/>
      <c r="I41" s="18"/>
      <c r="J41" s="18"/>
      <c r="K41" s="19">
        <v>5.4</v>
      </c>
      <c r="L41" s="18">
        <v>7</v>
      </c>
      <c r="M41" s="20">
        <f t="shared" si="0"/>
        <v>6.1</v>
      </c>
      <c r="N41" s="21"/>
    </row>
    <row r="42" spans="1:14" ht="13.5" customHeight="1">
      <c r="A42" s="16">
        <v>31</v>
      </c>
      <c r="B42" s="17" t="s">
        <v>134</v>
      </c>
      <c r="C42" s="16" t="s">
        <v>135</v>
      </c>
      <c r="D42" s="16" t="s">
        <v>136</v>
      </c>
      <c r="E42" s="17" t="s">
        <v>137</v>
      </c>
      <c r="F42" s="18">
        <v>0</v>
      </c>
      <c r="G42" s="18"/>
      <c r="H42" s="18"/>
      <c r="I42" s="18"/>
      <c r="J42" s="18"/>
      <c r="K42" s="19">
        <v>0</v>
      </c>
      <c r="L42" s="18">
        <v>0</v>
      </c>
      <c r="M42" s="20">
        <f t="shared" si="0"/>
        <v>0</v>
      </c>
      <c r="N42" s="21"/>
    </row>
    <row r="43" spans="1:14" ht="13.5" customHeight="1">
      <c r="A43" s="16">
        <v>32</v>
      </c>
      <c r="B43" s="17" t="s">
        <v>138</v>
      </c>
      <c r="C43" s="16" t="s">
        <v>139</v>
      </c>
      <c r="D43" s="16" t="s">
        <v>140</v>
      </c>
      <c r="E43" s="17" t="s">
        <v>141</v>
      </c>
      <c r="F43" s="18">
        <v>10</v>
      </c>
      <c r="G43" s="18"/>
      <c r="H43" s="18"/>
      <c r="I43" s="18"/>
      <c r="J43" s="18"/>
      <c r="K43" s="19">
        <v>6.9</v>
      </c>
      <c r="L43" s="18">
        <v>6</v>
      </c>
      <c r="M43" s="20">
        <f t="shared" si="0"/>
        <v>6.8</v>
      </c>
      <c r="N43" s="21"/>
    </row>
    <row r="44" spans="1:14" ht="13.5" customHeight="1">
      <c r="A44" s="16">
        <v>33</v>
      </c>
      <c r="B44" s="17" t="s">
        <v>142</v>
      </c>
      <c r="C44" s="16" t="s">
        <v>22</v>
      </c>
      <c r="D44" s="16" t="s">
        <v>140</v>
      </c>
      <c r="E44" s="17" t="s">
        <v>143</v>
      </c>
      <c r="F44" s="18">
        <v>7</v>
      </c>
      <c r="G44" s="18"/>
      <c r="H44" s="18"/>
      <c r="I44" s="18"/>
      <c r="J44" s="18"/>
      <c r="K44" s="19">
        <v>3.9</v>
      </c>
      <c r="L44" s="18">
        <v>3</v>
      </c>
      <c r="M44" s="20">
        <f t="shared" si="0"/>
        <v>3.8</v>
      </c>
      <c r="N44" s="21"/>
    </row>
    <row r="45" spans="1:14" ht="13.5" customHeight="1">
      <c r="A45" s="16">
        <v>34</v>
      </c>
      <c r="B45" s="17" t="s">
        <v>144</v>
      </c>
      <c r="C45" s="16" t="s">
        <v>145</v>
      </c>
      <c r="D45" s="16" t="s">
        <v>146</v>
      </c>
      <c r="E45" s="17" t="s">
        <v>147</v>
      </c>
      <c r="F45" s="18">
        <v>0</v>
      </c>
      <c r="G45" s="18"/>
      <c r="H45" s="18"/>
      <c r="I45" s="18"/>
      <c r="J45" s="18"/>
      <c r="K45" s="19">
        <v>0</v>
      </c>
      <c r="L45" s="18">
        <v>0</v>
      </c>
      <c r="M45" s="20">
        <f t="shared" si="0"/>
        <v>0</v>
      </c>
      <c r="N45" s="21"/>
    </row>
    <row r="46" spans="1:14" ht="13.5" customHeight="1">
      <c r="A46" s="16">
        <v>35</v>
      </c>
      <c r="B46" s="17" t="s">
        <v>148</v>
      </c>
      <c r="C46" s="16" t="s">
        <v>149</v>
      </c>
      <c r="D46" s="16" t="s">
        <v>146</v>
      </c>
      <c r="E46" s="17" t="s">
        <v>150</v>
      </c>
      <c r="F46" s="18">
        <v>9</v>
      </c>
      <c r="G46" s="18"/>
      <c r="H46" s="18"/>
      <c r="I46" s="18"/>
      <c r="J46" s="18"/>
      <c r="K46" s="19">
        <v>6.2</v>
      </c>
      <c r="L46" s="18">
        <v>6</v>
      </c>
      <c r="M46" s="20">
        <f t="shared" si="0"/>
        <v>6.4</v>
      </c>
      <c r="N46" s="21"/>
    </row>
    <row r="47" spans="1:14" ht="13.5" customHeight="1">
      <c r="A47" s="16">
        <v>36</v>
      </c>
      <c r="B47" s="17" t="s">
        <v>151</v>
      </c>
      <c r="C47" s="16" t="s">
        <v>152</v>
      </c>
      <c r="D47" s="16" t="s">
        <v>153</v>
      </c>
      <c r="E47" s="17" t="s">
        <v>154</v>
      </c>
      <c r="F47" s="18">
        <v>10</v>
      </c>
      <c r="G47" s="18"/>
      <c r="H47" s="18"/>
      <c r="I47" s="18"/>
      <c r="J47" s="18"/>
      <c r="K47" s="19">
        <v>6.5</v>
      </c>
      <c r="L47" s="18">
        <v>4</v>
      </c>
      <c r="M47" s="20">
        <f t="shared" si="0"/>
        <v>5.6</v>
      </c>
      <c r="N47" s="21"/>
    </row>
    <row r="48" spans="1:14" ht="13.5" customHeight="1">
      <c r="A48" s="16">
        <v>37</v>
      </c>
      <c r="B48" s="17" t="s">
        <v>155</v>
      </c>
      <c r="C48" s="16" t="s">
        <v>156</v>
      </c>
      <c r="D48" s="16" t="s">
        <v>157</v>
      </c>
      <c r="E48" s="17" t="s">
        <v>55</v>
      </c>
      <c r="F48" s="18">
        <v>10</v>
      </c>
      <c r="G48" s="18"/>
      <c r="H48" s="18"/>
      <c r="I48" s="18"/>
      <c r="J48" s="18"/>
      <c r="K48" s="19">
        <v>6</v>
      </c>
      <c r="L48" s="18">
        <v>4</v>
      </c>
      <c r="M48" s="20">
        <f t="shared" si="0"/>
        <v>5.4</v>
      </c>
      <c r="N48" s="21"/>
    </row>
    <row r="49" spans="1:14" ht="13.5" customHeight="1">
      <c r="A49" s="16">
        <v>38</v>
      </c>
      <c r="B49" s="17" t="s">
        <v>158</v>
      </c>
      <c r="C49" s="16" t="s">
        <v>159</v>
      </c>
      <c r="D49" s="16" t="s">
        <v>160</v>
      </c>
      <c r="E49" s="17" t="s">
        <v>161</v>
      </c>
      <c r="F49" s="18">
        <v>7</v>
      </c>
      <c r="G49" s="18"/>
      <c r="H49" s="18"/>
      <c r="I49" s="18"/>
      <c r="J49" s="18"/>
      <c r="K49" s="19">
        <v>6.9</v>
      </c>
      <c r="L49" s="18">
        <v>6</v>
      </c>
      <c r="M49" s="20">
        <f t="shared" si="0"/>
        <v>6.5</v>
      </c>
      <c r="N49" s="21"/>
    </row>
    <row r="50" spans="1:14" ht="13.5" customHeight="1">
      <c r="A50" s="16">
        <v>39</v>
      </c>
      <c r="B50" s="17" t="s">
        <v>162</v>
      </c>
      <c r="C50" s="16" t="s">
        <v>163</v>
      </c>
      <c r="D50" s="16" t="s">
        <v>164</v>
      </c>
      <c r="E50" s="17" t="s">
        <v>165</v>
      </c>
      <c r="F50" s="18">
        <v>10</v>
      </c>
      <c r="G50" s="18"/>
      <c r="H50" s="18"/>
      <c r="I50" s="18"/>
      <c r="J50" s="18"/>
      <c r="K50" s="19">
        <v>5.9</v>
      </c>
      <c r="L50" s="18">
        <v>4</v>
      </c>
      <c r="M50" s="20">
        <f t="shared" si="0"/>
        <v>5.4</v>
      </c>
      <c r="N50" s="21"/>
    </row>
    <row r="51" spans="1:14" ht="13.5" customHeight="1">
      <c r="A51" s="16">
        <v>40</v>
      </c>
      <c r="B51" s="17" t="s">
        <v>166</v>
      </c>
      <c r="C51" s="16" t="s">
        <v>167</v>
      </c>
      <c r="D51" s="16" t="s">
        <v>164</v>
      </c>
      <c r="E51" s="17" t="s">
        <v>168</v>
      </c>
      <c r="F51" s="18">
        <v>10</v>
      </c>
      <c r="G51" s="18"/>
      <c r="H51" s="18"/>
      <c r="I51" s="18"/>
      <c r="J51" s="18"/>
      <c r="K51" s="19">
        <v>6</v>
      </c>
      <c r="L51" s="18">
        <v>4</v>
      </c>
      <c r="M51" s="20">
        <f t="shared" si="0"/>
        <v>5.4</v>
      </c>
      <c r="N51" s="21"/>
    </row>
    <row r="52" spans="1:14" ht="13.5" customHeight="1">
      <c r="A52" s="16">
        <v>41</v>
      </c>
      <c r="B52" s="17" t="s">
        <v>169</v>
      </c>
      <c r="C52" s="16" t="s">
        <v>170</v>
      </c>
      <c r="D52" s="16" t="s">
        <v>171</v>
      </c>
      <c r="E52" s="17" t="s">
        <v>172</v>
      </c>
      <c r="F52" s="18">
        <v>10</v>
      </c>
      <c r="G52" s="18"/>
      <c r="H52" s="18"/>
      <c r="I52" s="18"/>
      <c r="J52" s="18"/>
      <c r="K52" s="19">
        <v>7.4</v>
      </c>
      <c r="L52" s="18">
        <v>8</v>
      </c>
      <c r="M52" s="20">
        <f t="shared" si="0"/>
        <v>8</v>
      </c>
      <c r="N52" s="21"/>
    </row>
    <row r="53" spans="1:14" ht="13.5" customHeight="1">
      <c r="A53" s="16">
        <v>42</v>
      </c>
      <c r="B53" s="17" t="s">
        <v>173</v>
      </c>
      <c r="C53" s="16" t="s">
        <v>174</v>
      </c>
      <c r="D53" s="16" t="s">
        <v>175</v>
      </c>
      <c r="E53" s="17" t="s">
        <v>176</v>
      </c>
      <c r="F53" s="18">
        <v>0</v>
      </c>
      <c r="G53" s="18"/>
      <c r="H53" s="18"/>
      <c r="I53" s="18"/>
      <c r="J53" s="18"/>
      <c r="K53" s="19">
        <v>6.1</v>
      </c>
      <c r="L53" s="18">
        <v>4</v>
      </c>
      <c r="M53" s="20">
        <f t="shared" si="0"/>
        <v>4.4</v>
      </c>
      <c r="N53" s="21"/>
    </row>
    <row r="54" spans="1:14" ht="13.5" customHeight="1">
      <c r="A54" s="16">
        <v>43</v>
      </c>
      <c r="B54" s="17" t="s">
        <v>177</v>
      </c>
      <c r="C54" s="16" t="s">
        <v>37</v>
      </c>
      <c r="D54" s="16" t="s">
        <v>178</v>
      </c>
      <c r="E54" s="17" t="s">
        <v>179</v>
      </c>
      <c r="F54" s="18">
        <v>10</v>
      </c>
      <c r="G54" s="18"/>
      <c r="H54" s="18"/>
      <c r="I54" s="18"/>
      <c r="J54" s="18"/>
      <c r="K54" s="19">
        <v>7.4</v>
      </c>
      <c r="L54" s="18">
        <v>8</v>
      </c>
      <c r="M54" s="20">
        <f t="shared" si="0"/>
        <v>8</v>
      </c>
      <c r="N54" s="21"/>
    </row>
    <row r="55" spans="1:14" ht="13.5" customHeight="1">
      <c r="A55" s="16">
        <v>44</v>
      </c>
      <c r="B55" s="17" t="s">
        <v>180</v>
      </c>
      <c r="C55" s="16" t="s">
        <v>181</v>
      </c>
      <c r="D55" s="16" t="s">
        <v>182</v>
      </c>
      <c r="E55" s="17" t="s">
        <v>183</v>
      </c>
      <c r="F55" s="18">
        <v>7</v>
      </c>
      <c r="G55" s="18"/>
      <c r="H55" s="18"/>
      <c r="I55" s="18"/>
      <c r="J55" s="18"/>
      <c r="K55" s="19">
        <v>4.8</v>
      </c>
      <c r="L55" s="18">
        <v>5</v>
      </c>
      <c r="M55" s="20">
        <f t="shared" si="0"/>
        <v>5.1</v>
      </c>
      <c r="N55" s="21"/>
    </row>
    <row r="56" spans="1:14" ht="13.5" customHeight="1">
      <c r="A56" s="16">
        <v>45</v>
      </c>
      <c r="B56" s="17" t="s">
        <v>184</v>
      </c>
      <c r="C56" s="16" t="s">
        <v>185</v>
      </c>
      <c r="D56" s="16" t="s">
        <v>186</v>
      </c>
      <c r="E56" s="17" t="s">
        <v>187</v>
      </c>
      <c r="F56" s="18">
        <v>10</v>
      </c>
      <c r="G56" s="18"/>
      <c r="H56" s="18"/>
      <c r="I56" s="18"/>
      <c r="J56" s="18"/>
      <c r="K56" s="19">
        <v>7.2</v>
      </c>
      <c r="L56" s="18">
        <v>5</v>
      </c>
      <c r="M56" s="20">
        <f t="shared" si="0"/>
        <v>6.4</v>
      </c>
      <c r="N56" s="21"/>
    </row>
    <row r="57" spans="1:14" ht="13.5" customHeight="1">
      <c r="A57" s="16">
        <v>46</v>
      </c>
      <c r="B57" s="17" t="s">
        <v>188</v>
      </c>
      <c r="C57" s="16" t="s">
        <v>189</v>
      </c>
      <c r="D57" s="16" t="s">
        <v>186</v>
      </c>
      <c r="E57" s="17" t="s">
        <v>190</v>
      </c>
      <c r="F57" s="18">
        <v>7</v>
      </c>
      <c r="G57" s="18"/>
      <c r="H57" s="18"/>
      <c r="I57" s="18"/>
      <c r="J57" s="18"/>
      <c r="K57" s="19">
        <v>7.1</v>
      </c>
      <c r="L57" s="18">
        <v>7</v>
      </c>
      <c r="M57" s="20">
        <f t="shared" si="0"/>
        <v>7</v>
      </c>
      <c r="N57" s="21"/>
    </row>
    <row r="58" spans="1:14" ht="13.5" customHeight="1">
      <c r="A58" s="16">
        <v>47</v>
      </c>
      <c r="B58" s="17" t="s">
        <v>191</v>
      </c>
      <c r="C58" s="16" t="s">
        <v>192</v>
      </c>
      <c r="D58" s="16" t="s">
        <v>193</v>
      </c>
      <c r="E58" s="17" t="s">
        <v>194</v>
      </c>
      <c r="F58" s="18">
        <v>10</v>
      </c>
      <c r="G58" s="18"/>
      <c r="H58" s="18"/>
      <c r="I58" s="18"/>
      <c r="J58" s="18"/>
      <c r="K58" s="19">
        <v>6.3</v>
      </c>
      <c r="L58" s="18">
        <v>6</v>
      </c>
      <c r="M58" s="20">
        <f t="shared" si="0"/>
        <v>6.5</v>
      </c>
      <c r="N58" s="21"/>
    </row>
    <row r="59" spans="1:14" ht="13.5" customHeight="1">
      <c r="A59" s="16">
        <v>48</v>
      </c>
      <c r="B59" s="17" t="s">
        <v>195</v>
      </c>
      <c r="C59" s="16" t="s">
        <v>196</v>
      </c>
      <c r="D59" s="16" t="s">
        <v>193</v>
      </c>
      <c r="E59" s="17" t="s">
        <v>197</v>
      </c>
      <c r="F59" s="18">
        <v>10</v>
      </c>
      <c r="G59" s="18"/>
      <c r="H59" s="18"/>
      <c r="I59" s="18"/>
      <c r="J59" s="18"/>
      <c r="K59" s="19">
        <v>8.5</v>
      </c>
      <c r="L59" s="18">
        <v>7</v>
      </c>
      <c r="M59" s="20">
        <f t="shared" si="0"/>
        <v>7.9</v>
      </c>
      <c r="N59" s="21"/>
    </row>
    <row r="60" spans="1:14" ht="13.5" customHeight="1">
      <c r="A60" s="16">
        <v>49</v>
      </c>
      <c r="B60" s="17" t="s">
        <v>198</v>
      </c>
      <c r="C60" s="16" t="s">
        <v>199</v>
      </c>
      <c r="D60" s="16" t="s">
        <v>200</v>
      </c>
      <c r="E60" s="17" t="s">
        <v>201</v>
      </c>
      <c r="F60" s="18">
        <v>10</v>
      </c>
      <c r="G60" s="18"/>
      <c r="H60" s="18"/>
      <c r="I60" s="18"/>
      <c r="J60" s="18"/>
      <c r="K60" s="19">
        <v>7.7</v>
      </c>
      <c r="L60" s="18">
        <v>6</v>
      </c>
      <c r="M60" s="20">
        <f t="shared" si="0"/>
        <v>7.1</v>
      </c>
      <c r="N60" s="21"/>
    </row>
    <row r="61" spans="1:14" ht="13.5" customHeight="1">
      <c r="A61" s="16">
        <v>50</v>
      </c>
      <c r="B61" s="17" t="s">
        <v>202</v>
      </c>
      <c r="C61" s="16" t="s">
        <v>203</v>
      </c>
      <c r="D61" s="16" t="s">
        <v>204</v>
      </c>
      <c r="E61" s="17" t="s">
        <v>51</v>
      </c>
      <c r="F61" s="18">
        <v>1</v>
      </c>
      <c r="G61" s="18"/>
      <c r="H61" s="18"/>
      <c r="I61" s="18"/>
      <c r="J61" s="18"/>
      <c r="K61" s="19">
        <v>5.4</v>
      </c>
      <c r="L61" s="18">
        <v>5</v>
      </c>
      <c r="M61" s="20">
        <f t="shared" si="0"/>
        <v>4.8</v>
      </c>
      <c r="N61" s="21"/>
    </row>
    <row r="62" spans="1:14" ht="13.5" customHeight="1">
      <c r="A62" s="16">
        <v>51</v>
      </c>
      <c r="B62" s="17" t="s">
        <v>205</v>
      </c>
      <c r="C62" s="16" t="s">
        <v>206</v>
      </c>
      <c r="D62" s="16" t="s">
        <v>204</v>
      </c>
      <c r="E62" s="17" t="s">
        <v>207</v>
      </c>
      <c r="F62" s="18">
        <v>0</v>
      </c>
      <c r="G62" s="18"/>
      <c r="H62" s="18"/>
      <c r="I62" s="18"/>
      <c r="J62" s="18"/>
      <c r="K62" s="19">
        <v>0</v>
      </c>
      <c r="L62" s="18">
        <v>0</v>
      </c>
      <c r="M62" s="20">
        <f t="shared" si="0"/>
        <v>0</v>
      </c>
      <c r="N62" s="21"/>
    </row>
    <row r="63" spans="1:14" ht="13.5" customHeight="1">
      <c r="A63" s="16">
        <v>52</v>
      </c>
      <c r="B63" s="17" t="s">
        <v>208</v>
      </c>
      <c r="C63" s="16" t="s">
        <v>209</v>
      </c>
      <c r="D63" s="16" t="s">
        <v>210</v>
      </c>
      <c r="E63" s="17" t="s">
        <v>211</v>
      </c>
      <c r="F63" s="18">
        <v>9</v>
      </c>
      <c r="G63" s="18"/>
      <c r="H63" s="18"/>
      <c r="I63" s="18"/>
      <c r="J63" s="18"/>
      <c r="K63" s="19">
        <v>5.1</v>
      </c>
      <c r="L63" s="18">
        <v>6</v>
      </c>
      <c r="M63" s="20">
        <f t="shared" si="0"/>
        <v>5.9</v>
      </c>
      <c r="N63" s="21"/>
    </row>
    <row r="64" spans="1:14" ht="13.5" customHeight="1">
      <c r="A64" s="16">
        <v>53</v>
      </c>
      <c r="B64" s="17" t="s">
        <v>212</v>
      </c>
      <c r="C64" s="16" t="s">
        <v>199</v>
      </c>
      <c r="D64" s="16" t="s">
        <v>213</v>
      </c>
      <c r="E64" s="17" t="s">
        <v>214</v>
      </c>
      <c r="F64" s="18">
        <v>10</v>
      </c>
      <c r="G64" s="18"/>
      <c r="H64" s="18"/>
      <c r="I64" s="18"/>
      <c r="J64" s="18"/>
      <c r="K64" s="19">
        <v>6.9</v>
      </c>
      <c r="L64" s="18">
        <v>5</v>
      </c>
      <c r="M64" s="20">
        <f t="shared" si="0"/>
        <v>6.3</v>
      </c>
      <c r="N64" s="21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t="shared" si="0"/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0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0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0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0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0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aca="true" t="shared" si="1" ref="M77:M140">IF(OR(F77&lt;&gt;"",K77&lt;&gt;""),ROUND(F77*0.1+K77*0.4+L77*0.5,1),"")</f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1:14" ht="13.5" customHeight="1">
      <c r="A134" s="9"/>
      <c r="B134" s="9"/>
      <c r="C134" s="9"/>
      <c r="D134" s="9"/>
      <c r="E134" s="9"/>
      <c r="F134" s="10"/>
      <c r="G134" s="10"/>
      <c r="H134" s="10"/>
      <c r="I134" s="10"/>
      <c r="J134" s="10"/>
      <c r="K134" s="11"/>
      <c r="L134" s="10"/>
      <c r="M134" s="13">
        <f t="shared" si="1"/>
      </c>
      <c r="N134" s="12"/>
    </row>
    <row r="135" spans="1:14" ht="13.5" customHeight="1">
      <c r="A135" s="9"/>
      <c r="B135" s="9"/>
      <c r="C135" s="9"/>
      <c r="D135" s="9"/>
      <c r="E135" s="9"/>
      <c r="F135" s="10"/>
      <c r="G135" s="10"/>
      <c r="H135" s="10"/>
      <c r="I135" s="10"/>
      <c r="J135" s="10"/>
      <c r="K135" s="11"/>
      <c r="L135" s="10"/>
      <c r="M135" s="13">
        <f t="shared" si="1"/>
      </c>
      <c r="N135" s="12"/>
    </row>
    <row r="136" spans="1:14" ht="13.5" customHeight="1">
      <c r="A136" s="9"/>
      <c r="B136" s="9"/>
      <c r="C136" s="9"/>
      <c r="D136" s="9"/>
      <c r="E136" s="9"/>
      <c r="F136" s="10"/>
      <c r="G136" s="10"/>
      <c r="H136" s="10"/>
      <c r="I136" s="10"/>
      <c r="J136" s="10"/>
      <c r="K136" s="11"/>
      <c r="L136" s="10"/>
      <c r="M136" s="13">
        <f t="shared" si="1"/>
      </c>
      <c r="N136" s="12"/>
    </row>
    <row r="137" spans="1:14" ht="13.5" customHeight="1">
      <c r="A137" s="9"/>
      <c r="B137" s="9"/>
      <c r="C137" s="9"/>
      <c r="D137" s="9"/>
      <c r="E137" s="9"/>
      <c r="F137" s="10"/>
      <c r="G137" s="10"/>
      <c r="H137" s="10"/>
      <c r="I137" s="10"/>
      <c r="J137" s="10"/>
      <c r="K137" s="11"/>
      <c r="L137" s="10"/>
      <c r="M137" s="13">
        <f t="shared" si="1"/>
      </c>
      <c r="N137" s="12"/>
    </row>
    <row r="138" spans="1:14" ht="13.5" customHeight="1">
      <c r="A138" s="9"/>
      <c r="B138" s="9"/>
      <c r="C138" s="9"/>
      <c r="D138" s="9"/>
      <c r="E138" s="9"/>
      <c r="F138" s="10"/>
      <c r="G138" s="10"/>
      <c r="H138" s="10"/>
      <c r="I138" s="10"/>
      <c r="J138" s="10"/>
      <c r="K138" s="11"/>
      <c r="L138" s="10"/>
      <c r="M138" s="13">
        <f t="shared" si="1"/>
      </c>
      <c r="N138" s="12"/>
    </row>
    <row r="139" spans="1:14" ht="13.5" customHeight="1">
      <c r="A139" s="9"/>
      <c r="B139" s="9"/>
      <c r="C139" s="9"/>
      <c r="D139" s="9"/>
      <c r="E139" s="9"/>
      <c r="F139" s="10"/>
      <c r="G139" s="10"/>
      <c r="H139" s="10"/>
      <c r="I139" s="10"/>
      <c r="J139" s="10"/>
      <c r="K139" s="11"/>
      <c r="L139" s="10"/>
      <c r="M139" s="13">
        <f t="shared" si="1"/>
      </c>
      <c r="N139" s="12"/>
    </row>
    <row r="140" spans="6:14" ht="12.75">
      <c r="F140" s="2"/>
      <c r="G140" s="2"/>
      <c r="H140" s="2"/>
      <c r="I140" s="2"/>
      <c r="J140" s="2"/>
      <c r="K140" s="2"/>
      <c r="L140" s="2"/>
      <c r="M140" s="13">
        <f t="shared" si="1"/>
      </c>
      <c r="N140" s="12"/>
    </row>
    <row r="141" spans="6:14" ht="12.75">
      <c r="F141" s="2"/>
      <c r="G141" s="2"/>
      <c r="H141" s="2"/>
      <c r="I141" s="2"/>
      <c r="J141" s="2"/>
      <c r="K141" s="2"/>
      <c r="L141" s="2"/>
      <c r="M141" s="13">
        <f aca="true" t="shared" si="2" ref="M141:M167">IF(OR(F141&lt;&gt;"",K141&lt;&gt;""),ROUND(F141*0.1+K141*0.4+L141*0.5,1),"")</f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3">
        <f t="shared" si="2"/>
      </c>
      <c r="N162" s="12"/>
    </row>
    <row r="163" spans="13:14" ht="12.75">
      <c r="M163" s="13">
        <f t="shared" si="2"/>
      </c>
      <c r="N163" s="12"/>
    </row>
    <row r="164" spans="13:14" ht="12.75">
      <c r="M164" s="13">
        <f t="shared" si="2"/>
      </c>
      <c r="N164" s="12"/>
    </row>
    <row r="165" spans="13:14" ht="12.75">
      <c r="M165" s="13">
        <f t="shared" si="2"/>
      </c>
      <c r="N165" s="12"/>
    </row>
    <row r="166" spans="13:14" ht="12.75">
      <c r="M166" s="13">
        <f t="shared" si="2"/>
      </c>
      <c r="N166" s="12"/>
    </row>
    <row r="167" spans="13:14" ht="12.75">
      <c r="M167" s="13">
        <f t="shared" si="2"/>
      </c>
      <c r="N167" s="12"/>
    </row>
    <row r="168" spans="13:14" ht="12.75">
      <c r="M168" s="14">
        <f>IF(OR(F168&lt;&gt;"",K168&lt;&gt;""),IF(OR(L168="",L168=0),0,ROUND(F168*0.1+K168*0.4+L168*0.5,1)),"")</f>
      </c>
      <c r="N168" s="12"/>
    </row>
  </sheetData>
  <sheetProtection/>
  <mergeCells count="1">
    <mergeCell ref="A1:N1"/>
  </mergeCells>
  <conditionalFormatting sqref="F12:L139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2018-01-15T04:00:52Z</dcterms:modified>
  <cp:category/>
  <cp:version/>
  <cp:contentType/>
  <cp:contentStatus/>
</cp:coreProperties>
</file>